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195" tabRatio="570" activeTab="0"/>
  </bookViews>
  <sheets>
    <sheet name="Liste-adhérents" sheetId="1" r:id="rId1"/>
    <sheet name="Données" sheetId="2" r:id="rId2"/>
  </sheets>
  <definedNames>
    <definedName name="_xlfn.BAHTTEXT" hidden="1">#NAME?</definedName>
    <definedName name="_xlfn.COUNTIFS" hidden="1">#NAME?</definedName>
    <definedName name="Fédération">'Données'!$A$3:$A$7</definedName>
    <definedName name="Parcours">'Données'!$A$9:$A$11</definedName>
    <definedName name="_xlnm.Print_Area" localSheetId="0">'Liste-adhérents'!$A$1:$I$58</definedName>
    <definedName name="_xlnm.Print_Titles" localSheetId="0">'Liste-adhérents'!$4:$12</definedName>
    <definedName name="Sexe">'Données'!$A$13:$A$14</definedName>
  </definedNames>
  <calcPr fullCalcOnLoad="1"/>
</workbook>
</file>

<file path=xl/sharedStrings.xml><?xml version="1.0" encoding="utf-8"?>
<sst xmlns="http://schemas.openxmlformats.org/spreadsheetml/2006/main" count="33" uniqueCount="33">
  <si>
    <t>Sexe</t>
  </si>
  <si>
    <t>M</t>
  </si>
  <si>
    <t>F</t>
  </si>
  <si>
    <t>Nom</t>
  </si>
  <si>
    <t>Prénom</t>
  </si>
  <si>
    <t>Parcours</t>
  </si>
  <si>
    <t>Date de
naissance</t>
  </si>
  <si>
    <t>FFCT</t>
  </si>
  <si>
    <t>Date</t>
  </si>
  <si>
    <t>Ville</t>
  </si>
  <si>
    <t>N° de
Licence</t>
  </si>
  <si>
    <t>FSGT</t>
  </si>
  <si>
    <t>UFOLEP</t>
  </si>
  <si>
    <t>FFC</t>
  </si>
  <si>
    <t>Fédération/Organisme</t>
  </si>
  <si>
    <t>Nom du Club</t>
  </si>
  <si>
    <t>N° du Club</t>
  </si>
  <si>
    <t>Département</t>
  </si>
  <si>
    <t>-18 a</t>
  </si>
  <si>
    <t>Cyclo Club de Croissy-sur-Seine - Randonnée de la Saint Fiacre - Bulletin d'incription CLUB</t>
  </si>
  <si>
    <t>Date majorité</t>
  </si>
  <si>
    <t>→</t>
  </si>
  <si>
    <t>Prix</t>
  </si>
  <si>
    <t>AUTRE (Précisez) →</t>
  </si>
  <si>
    <t>TOTAL</t>
  </si>
  <si>
    <t>+/-
18 ans</t>
  </si>
  <si>
    <t>+18 a</t>
  </si>
  <si>
    <t>GP</t>
  </si>
  <si>
    <t>MP</t>
  </si>
  <si>
    <t>PP</t>
  </si>
  <si>
    <t>65 km</t>
  </si>
  <si>
    <t>92 km</t>
  </si>
  <si>
    <t>129 km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</si>
</sst>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/yy\ h:mm;@"/>
    <numFmt numFmtId="166" formatCode="[$-F800]dddd\,\ mmmm\ dd\,\ yyyy"/>
    <numFmt numFmtId="167" formatCode="dd/mm/yy;@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mmm\-yyyy"/>
    <numFmt numFmtId="173" formatCode="#,##0.00\ &quot;€&quot;"/>
    <numFmt numFmtId="174" formatCode="0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19" fillId="0" borderId="0" applyNumberFormat="0" applyFill="0" applyBorder="0" applyProtection="0">
      <alignment vertical="center"/>
    </xf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2" fontId="4" fillId="34" borderId="0" xfId="0" applyNumberFormat="1" applyFont="1" applyFill="1" applyBorder="1" applyAlignment="1" applyProtection="1">
      <alignment vertical="center"/>
      <protection/>
    </xf>
    <xf numFmtId="2" fontId="4" fillId="33" borderId="13" xfId="0" applyNumberFormat="1" applyFont="1" applyFill="1" applyBorder="1" applyAlignment="1" applyProtection="1">
      <alignment horizontal="center" vertical="center"/>
      <protection/>
    </xf>
    <xf numFmtId="2" fontId="3" fillId="34" borderId="11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2" fontId="3" fillId="34" borderId="11" xfId="0" applyNumberFormat="1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2" fontId="4" fillId="34" borderId="11" xfId="0" applyNumberFormat="1" applyFont="1" applyFill="1" applyBorder="1" applyAlignment="1" applyProtection="1">
      <alignment horizontal="center" vertical="center"/>
      <protection/>
    </xf>
    <xf numFmtId="2" fontId="4" fillId="34" borderId="11" xfId="0" applyNumberFormat="1" applyFont="1" applyFill="1" applyBorder="1" applyAlignment="1" applyProtection="1">
      <alignment vertical="center"/>
      <protection/>
    </xf>
    <xf numFmtId="2" fontId="4" fillId="0" borderId="13" xfId="0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 quotePrefix="1">
      <alignment horizontal="center" vertical="center" wrapText="1"/>
      <protection/>
    </xf>
    <xf numFmtId="14" fontId="3" fillId="0" borderId="15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vertical="center"/>
      <protection/>
    </xf>
    <xf numFmtId="14" fontId="3" fillId="0" borderId="17" xfId="0" applyNumberFormat="1" applyFont="1" applyFill="1" applyBorder="1" applyAlignment="1" applyProtection="1">
      <alignment horizontal="center" vertical="center"/>
      <protection/>
    </xf>
    <xf numFmtId="2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14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14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45" fillId="34" borderId="0" xfId="0" applyFont="1" applyFill="1" applyBorder="1" applyAlignment="1" applyProtection="1">
      <alignment vertical="center"/>
      <protection/>
    </xf>
    <xf numFmtId="14" fontId="4" fillId="34" borderId="0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/>
    </xf>
    <xf numFmtId="14" fontId="31" fillId="0" borderId="0" xfId="0" applyNumberFormat="1" applyFont="1" applyFill="1" applyBorder="1" applyAlignment="1" applyProtection="1">
      <alignment horizontal="center" vertical="center"/>
      <protection/>
    </xf>
    <xf numFmtId="14" fontId="31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 quotePrefix="1">
      <alignment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vertical="center"/>
      <protection locked="0"/>
    </xf>
    <xf numFmtId="14" fontId="4" fillId="0" borderId="10" xfId="0" applyNumberFormat="1" applyFont="1" applyFill="1" applyBorder="1" applyAlignment="1" applyProtection="1">
      <alignment horizontal="right" vertical="center"/>
      <protection/>
    </xf>
    <xf numFmtId="14" fontId="4" fillId="0" borderId="23" xfId="0" applyNumberFormat="1" applyFont="1" applyFill="1" applyBorder="1" applyAlignment="1" applyProtection="1">
      <alignment horizontal="right" vertical="center"/>
      <protection/>
    </xf>
    <xf numFmtId="14" fontId="4" fillId="0" borderId="24" xfId="0" applyNumberFormat="1" applyFont="1" applyFill="1" applyBorder="1" applyAlignment="1" applyProtection="1">
      <alignment horizontal="right" vertical="center"/>
      <protection/>
    </xf>
    <xf numFmtId="14" fontId="7" fillId="34" borderId="10" xfId="0" applyNumberFormat="1" applyFont="1" applyFill="1" applyBorder="1" applyAlignment="1" applyProtection="1">
      <alignment horizontal="center" vertical="top"/>
      <protection/>
    </xf>
    <xf numFmtId="14" fontId="7" fillId="34" borderId="24" xfId="0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en hypertexte 2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theme="7" tint="0.5999600291252136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13" sqref="B13"/>
    </sheetView>
  </sheetViews>
  <sheetFormatPr defaultColWidth="11.421875" defaultRowHeight="15"/>
  <cols>
    <col min="1" max="1" width="5.00390625" style="4" customWidth="1"/>
    <col min="2" max="3" width="24.28125" style="1" customWidth="1"/>
    <col min="4" max="4" width="6.00390625" style="4" customWidth="1"/>
    <col min="5" max="5" width="9.7109375" style="4" customWidth="1"/>
    <col min="6" max="6" width="11.140625" style="4" customWidth="1"/>
    <col min="7" max="7" width="6.28125" style="4" customWidth="1"/>
    <col min="8" max="8" width="8.57421875" style="4" customWidth="1"/>
    <col min="9" max="9" width="6.421875" style="18" customWidth="1"/>
    <col min="10" max="10" width="9.57421875" style="1" bestFit="1" customWidth="1"/>
    <col min="11" max="11" width="10.7109375" style="1" bestFit="1" customWidth="1"/>
    <col min="12" max="16384" width="11.421875" style="1" customWidth="1"/>
  </cols>
  <sheetData>
    <row r="1" spans="1:10" ht="27.75" customHeight="1">
      <c r="A1" s="49" t="s">
        <v>19</v>
      </c>
      <c r="B1" s="50"/>
      <c r="C1" s="50"/>
      <c r="D1" s="50"/>
      <c r="E1" s="50"/>
      <c r="F1" s="50"/>
      <c r="G1" s="50"/>
      <c r="H1" s="50"/>
      <c r="I1" s="51"/>
      <c r="J1" s="9"/>
    </row>
    <row r="2" spans="1:11" ht="15.75" customHeight="1">
      <c r="A2" s="19"/>
      <c r="B2" s="10" t="s">
        <v>15</v>
      </c>
      <c r="C2" s="52"/>
      <c r="D2" s="53"/>
      <c r="E2" s="53"/>
      <c r="F2" s="53"/>
      <c r="G2" s="53"/>
      <c r="H2" s="54"/>
      <c r="I2" s="20"/>
      <c r="J2" s="9"/>
      <c r="K2" s="2"/>
    </row>
    <row r="3" spans="1:11" ht="7.5" customHeight="1">
      <c r="A3" s="19"/>
      <c r="B3" s="10"/>
      <c r="C3" s="12"/>
      <c r="D3" s="12"/>
      <c r="E3" s="12"/>
      <c r="F3" s="12"/>
      <c r="G3" s="12"/>
      <c r="H3" s="12"/>
      <c r="I3" s="21"/>
      <c r="J3" s="9"/>
      <c r="K3" s="2"/>
    </row>
    <row r="4" spans="1:11" ht="15.75" customHeight="1">
      <c r="A4" s="19"/>
      <c r="B4" s="10" t="s">
        <v>14</v>
      </c>
      <c r="C4" s="32"/>
      <c r="D4" s="14" t="s">
        <v>21</v>
      </c>
      <c r="E4" s="52"/>
      <c r="F4" s="53"/>
      <c r="G4" s="53"/>
      <c r="H4" s="54"/>
      <c r="I4" s="22"/>
      <c r="J4" s="9"/>
      <c r="K4" s="2"/>
    </row>
    <row r="5" spans="1:11" ht="7.5" customHeight="1">
      <c r="A5" s="19"/>
      <c r="B5" s="10"/>
      <c r="C5" s="10"/>
      <c r="D5" s="10"/>
      <c r="E5" s="11"/>
      <c r="F5" s="11"/>
      <c r="G5" s="11"/>
      <c r="H5" s="11"/>
      <c r="I5" s="23"/>
      <c r="J5" s="9"/>
      <c r="K5" s="2"/>
    </row>
    <row r="6" spans="1:10" ht="15.75">
      <c r="A6" s="19"/>
      <c r="B6" s="10" t="s">
        <v>16</v>
      </c>
      <c r="C6" s="33"/>
      <c r="D6" s="6"/>
      <c r="E6" s="6"/>
      <c r="F6" s="6"/>
      <c r="G6" s="6"/>
      <c r="H6" s="6"/>
      <c r="I6" s="17"/>
      <c r="J6" s="9"/>
    </row>
    <row r="7" spans="1:10" ht="7.5" customHeight="1">
      <c r="A7" s="19"/>
      <c r="B7" s="10"/>
      <c r="C7" s="5"/>
      <c r="D7" s="6"/>
      <c r="E7" s="6"/>
      <c r="F7" s="6"/>
      <c r="G7" s="6"/>
      <c r="H7" s="6"/>
      <c r="I7" s="17"/>
      <c r="J7" s="9"/>
    </row>
    <row r="8" spans="1:11" ht="15.75" customHeight="1">
      <c r="A8" s="19"/>
      <c r="B8" s="10" t="s">
        <v>9</v>
      </c>
      <c r="C8" s="52"/>
      <c r="D8" s="53"/>
      <c r="E8" s="53"/>
      <c r="F8" s="53"/>
      <c r="G8" s="53"/>
      <c r="H8" s="54"/>
      <c r="I8" s="7"/>
      <c r="K8" s="2"/>
    </row>
    <row r="9" spans="1:11" ht="7.5" customHeight="1">
      <c r="A9" s="19"/>
      <c r="B9" s="10"/>
      <c r="C9" s="5"/>
      <c r="D9" s="10"/>
      <c r="E9" s="10"/>
      <c r="F9" s="10"/>
      <c r="G9" s="10"/>
      <c r="H9" s="10"/>
      <c r="I9" s="24"/>
      <c r="K9" s="2"/>
    </row>
    <row r="10" spans="1:11" ht="15.75" customHeight="1">
      <c r="A10" s="19"/>
      <c r="B10" s="10" t="s">
        <v>17</v>
      </c>
      <c r="C10" s="34"/>
      <c r="D10" s="6"/>
      <c r="E10" s="6"/>
      <c r="F10" s="6" t="s">
        <v>8</v>
      </c>
      <c r="G10" s="58">
        <v>43345</v>
      </c>
      <c r="H10" s="59"/>
      <c r="I10" s="17"/>
      <c r="K10" s="2"/>
    </row>
    <row r="11" spans="1:11" ht="12" customHeight="1">
      <c r="A11" s="19"/>
      <c r="B11" s="5"/>
      <c r="D11" s="6"/>
      <c r="E11" s="6"/>
      <c r="F11" s="6"/>
      <c r="G11" s="6"/>
      <c r="H11" s="6"/>
      <c r="I11" s="17"/>
      <c r="K11" s="2"/>
    </row>
    <row r="12" spans="1:9" ht="30" customHeight="1">
      <c r="A12" s="3"/>
      <c r="B12" s="3" t="s">
        <v>3</v>
      </c>
      <c r="C12" s="3" t="s">
        <v>4</v>
      </c>
      <c r="D12" s="8" t="s">
        <v>0</v>
      </c>
      <c r="E12" s="8" t="s">
        <v>10</v>
      </c>
      <c r="F12" s="8" t="s">
        <v>6</v>
      </c>
      <c r="G12" s="26" t="s">
        <v>25</v>
      </c>
      <c r="H12" s="3" t="s">
        <v>5</v>
      </c>
      <c r="I12" s="16" t="s">
        <v>22</v>
      </c>
    </row>
    <row r="13" spans="1:9" ht="15">
      <c r="A13" s="31">
        <f>IF(Données!L14=7,A12+1,"")</f>
      </c>
      <c r="B13" s="35"/>
      <c r="C13" s="35"/>
      <c r="D13" s="36"/>
      <c r="E13" s="36"/>
      <c r="F13" s="37"/>
      <c r="G13" s="27">
        <f>IF(ISBLANK(F13),"",IF(F13&lt;Données!$B$1,"+18 a","-18 a"))</f>
      </c>
      <c r="H13" s="36"/>
      <c r="I13" s="28">
        <f>IF(ISBLANK(H13),"",VLOOKUP(G13,Données!$A$16:$B$17,2,FALSE))</f>
      </c>
    </row>
    <row r="14" spans="1:9" ht="15">
      <c r="A14" s="13">
        <f>IF(Données!L15=7,A13+1,"")</f>
      </c>
      <c r="B14" s="38"/>
      <c r="C14" s="38"/>
      <c r="D14" s="39"/>
      <c r="E14" s="39"/>
      <c r="F14" s="40"/>
      <c r="G14" s="29">
        <f>IF(ISBLANK(F14),"",IF(F14&lt;Données!$B$1,"+18 a","-18 a"))</f>
      </c>
      <c r="H14" s="39"/>
      <c r="I14" s="30">
        <f>IF(ISBLANK(H14),"",VLOOKUP(G14,Données!$A$16:$B$17,2,FALSE))</f>
      </c>
    </row>
    <row r="15" spans="1:9" ht="15">
      <c r="A15" s="13">
        <f>IF(Données!L16=7,A14+1,"")</f>
      </c>
      <c r="B15" s="38"/>
      <c r="C15" s="38"/>
      <c r="D15" s="39"/>
      <c r="E15" s="39"/>
      <c r="F15" s="40"/>
      <c r="G15" s="29">
        <f>IF(ISBLANK(F15),"",IF(F15&lt;Données!$B$1,"+18 a","-18 a"))</f>
      </c>
      <c r="H15" s="39"/>
      <c r="I15" s="30">
        <f>IF(ISBLANK(H15),"",VLOOKUP(G15,Données!$A$16:$B$17,2,FALSE))</f>
      </c>
    </row>
    <row r="16" spans="1:9" ht="15">
      <c r="A16" s="13">
        <f>IF(Données!L17=7,A15+1,"")</f>
      </c>
      <c r="B16" s="38"/>
      <c r="C16" s="38"/>
      <c r="D16" s="39"/>
      <c r="E16" s="39"/>
      <c r="F16" s="40"/>
      <c r="G16" s="29">
        <f>IF(ISBLANK(F16),"",IF(F16&lt;Données!$B$1,"+18 a","-18 a"))</f>
      </c>
      <c r="H16" s="39"/>
      <c r="I16" s="30">
        <f>IF(ISBLANK(H16),"",VLOOKUP(G16,Données!$A$16:$B$17,2,FALSE))</f>
      </c>
    </row>
    <row r="17" spans="1:9" ht="15">
      <c r="A17" s="13">
        <f>IF(Données!L18=7,A16+1,"")</f>
      </c>
      <c r="B17" s="38"/>
      <c r="C17" s="38"/>
      <c r="D17" s="39"/>
      <c r="E17" s="39"/>
      <c r="F17" s="40"/>
      <c r="G17" s="29">
        <f>IF(ISBLANK(F17),"",IF(F17&lt;Données!$B$1,"+18 a","-18 a"))</f>
      </c>
      <c r="H17" s="39"/>
      <c r="I17" s="30">
        <f>IF(ISBLANK(H17),"",VLOOKUP(G17,Données!$A$16:$B$17,2,FALSE))</f>
      </c>
    </row>
    <row r="18" spans="1:9" ht="15">
      <c r="A18" s="13">
        <f>IF(Données!L19=7,A17+1,"")</f>
      </c>
      <c r="B18" s="38"/>
      <c r="C18" s="38"/>
      <c r="D18" s="39"/>
      <c r="E18" s="39"/>
      <c r="F18" s="40"/>
      <c r="G18" s="29">
        <f>IF(ISBLANK(F18),"",IF(F18&lt;Données!$B$1,"+18 a","-18 a"))</f>
      </c>
      <c r="H18" s="39"/>
      <c r="I18" s="30">
        <f>IF(ISBLANK(H18),"",VLOOKUP(G18,Données!$A$16:$B$17,2,FALSE))</f>
      </c>
    </row>
    <row r="19" spans="1:9" ht="15">
      <c r="A19" s="13">
        <f>IF(Données!L20=7,A18+1,"")</f>
      </c>
      <c r="B19" s="38"/>
      <c r="C19" s="38"/>
      <c r="D19" s="39"/>
      <c r="E19" s="39"/>
      <c r="F19" s="40"/>
      <c r="G19" s="29">
        <f>IF(ISBLANK(F19),"",IF(F19&lt;Données!$B$1,"+18 a","-18 a"))</f>
      </c>
      <c r="H19" s="39"/>
      <c r="I19" s="30">
        <f>IF(ISBLANK(H19),"",VLOOKUP(G19,Données!$A$16:$B$17,2,FALSE))</f>
      </c>
    </row>
    <row r="20" spans="1:9" ht="15">
      <c r="A20" s="13">
        <f>IF(Données!L21=7,A19+1,"")</f>
      </c>
      <c r="B20" s="38"/>
      <c r="C20" s="38"/>
      <c r="D20" s="39"/>
      <c r="E20" s="39"/>
      <c r="F20" s="40"/>
      <c r="G20" s="29">
        <f>IF(ISBLANK(F20),"",IF(F20&lt;Données!$B$1,"+18 a","-18 a"))</f>
      </c>
      <c r="H20" s="39"/>
      <c r="I20" s="30">
        <f>IF(ISBLANK(H20),"",VLOOKUP(G20,Données!$A$16:$B$17,2,FALSE))</f>
      </c>
    </row>
    <row r="21" spans="1:9" ht="15">
      <c r="A21" s="13">
        <f>IF(Données!L22=7,A20+1,"")</f>
      </c>
      <c r="B21" s="38"/>
      <c r="C21" s="38"/>
      <c r="D21" s="39"/>
      <c r="E21" s="39"/>
      <c r="F21" s="40"/>
      <c r="G21" s="29">
        <f>IF(ISBLANK(F21),"",IF(F21&lt;Données!$B$1,"+18 a","-18 a"))</f>
      </c>
      <c r="H21" s="39"/>
      <c r="I21" s="30">
        <f>IF(ISBLANK(H21),"",VLOOKUP(G21,Données!$A$16:$B$17,2,FALSE))</f>
      </c>
    </row>
    <row r="22" spans="1:9" ht="15">
      <c r="A22" s="13">
        <f>IF(Données!L23=7,A21+1,"")</f>
      </c>
      <c r="B22" s="38"/>
      <c r="C22" s="38"/>
      <c r="D22" s="39"/>
      <c r="E22" s="39"/>
      <c r="F22" s="40"/>
      <c r="G22" s="29">
        <f>IF(ISBLANK(F22),"",IF(F22&lt;Données!$B$1,"+18 a","-18 a"))</f>
      </c>
      <c r="H22" s="39"/>
      <c r="I22" s="30">
        <f>IF(ISBLANK(H22),"",VLOOKUP(G22,Données!$A$16:$B$17,2,FALSE))</f>
      </c>
    </row>
    <row r="23" spans="1:9" ht="15">
      <c r="A23" s="13">
        <f>IF(Données!L24=7,A22+1,"")</f>
      </c>
      <c r="B23" s="38"/>
      <c r="C23" s="38"/>
      <c r="D23" s="39"/>
      <c r="E23" s="39"/>
      <c r="F23" s="40"/>
      <c r="G23" s="29">
        <f>IF(ISBLANK(F23),"",IF(F23&lt;Données!$B$1,"+18 a","-18 a"))</f>
      </c>
      <c r="H23" s="39"/>
      <c r="I23" s="30">
        <f>IF(ISBLANK(H23),"",VLOOKUP(G23,Données!$A$16:$B$17,2,FALSE))</f>
      </c>
    </row>
    <row r="24" spans="1:9" ht="15">
      <c r="A24" s="13">
        <f>IF(Données!L25=7,A23+1,"")</f>
      </c>
      <c r="B24" s="38"/>
      <c r="C24" s="38"/>
      <c r="D24" s="39"/>
      <c r="E24" s="39"/>
      <c r="F24" s="40"/>
      <c r="G24" s="29">
        <f>IF(ISBLANK(F24),"",IF(F24&lt;Données!$B$1,"+18 a","-18 a"))</f>
      </c>
      <c r="H24" s="39"/>
      <c r="I24" s="30">
        <f>IF(ISBLANK(H24),"",VLOOKUP(G24,Données!$A$16:$B$17,2,FALSE))</f>
      </c>
    </row>
    <row r="25" spans="1:9" ht="15">
      <c r="A25" s="13">
        <f>IF(Données!L26=7,A24+1,"")</f>
      </c>
      <c r="B25" s="38"/>
      <c r="C25" s="38"/>
      <c r="D25" s="39"/>
      <c r="E25" s="39"/>
      <c r="F25" s="40"/>
      <c r="G25" s="29">
        <f>IF(ISBLANK(F25),"",IF(F25&lt;Données!$B$1,"+18 a","-18 a"))</f>
      </c>
      <c r="H25" s="39"/>
      <c r="I25" s="30">
        <f>IF(ISBLANK(H25),"",VLOOKUP(G25,Données!$A$16:$B$17,2,FALSE))</f>
      </c>
    </row>
    <row r="26" spans="1:9" ht="15">
      <c r="A26" s="13">
        <f>IF(Données!L27=7,A25+1,"")</f>
      </c>
      <c r="B26" s="38"/>
      <c r="C26" s="38"/>
      <c r="D26" s="39"/>
      <c r="E26" s="39"/>
      <c r="F26" s="40"/>
      <c r="G26" s="29">
        <f>IF(ISBLANK(F26),"",IF(F26&lt;Données!$B$1,"+18 a","-18 a"))</f>
      </c>
      <c r="H26" s="39"/>
      <c r="I26" s="30">
        <f>IF(ISBLANK(H26),"",VLOOKUP(G26,Données!$A$16:$B$17,2,FALSE))</f>
      </c>
    </row>
    <row r="27" spans="1:9" ht="15">
      <c r="A27" s="13">
        <f>IF(Données!L28=7,A26+1,"")</f>
      </c>
      <c r="B27" s="38"/>
      <c r="C27" s="38"/>
      <c r="D27" s="39"/>
      <c r="E27" s="39"/>
      <c r="F27" s="40"/>
      <c r="G27" s="29">
        <f>IF(ISBLANK(F27),"",IF(F27&lt;Données!$B$1,"+18 a","-18 a"))</f>
      </c>
      <c r="H27" s="39"/>
      <c r="I27" s="30">
        <f>IF(ISBLANK(H27),"",VLOOKUP(G27,Données!$A$16:$B$17,2,FALSE))</f>
      </c>
    </row>
    <row r="28" spans="1:9" ht="15">
      <c r="A28" s="13">
        <f>IF(Données!L29=7,A27+1,"")</f>
      </c>
      <c r="B28" s="38"/>
      <c r="C28" s="38"/>
      <c r="D28" s="39"/>
      <c r="E28" s="39"/>
      <c r="F28" s="40"/>
      <c r="G28" s="29">
        <f>IF(ISBLANK(F28),"",IF(F28&lt;Données!$B$1,"+18 a","-18 a"))</f>
      </c>
      <c r="H28" s="39"/>
      <c r="I28" s="30">
        <f>IF(ISBLANK(H28),"",VLOOKUP(G28,Données!$A$16:$B$17,2,FALSE))</f>
      </c>
    </row>
    <row r="29" spans="1:9" ht="15">
      <c r="A29" s="13">
        <f>IF(Données!L30=7,A28+1,"")</f>
      </c>
      <c r="B29" s="38"/>
      <c r="C29" s="38"/>
      <c r="D29" s="39"/>
      <c r="E29" s="39"/>
      <c r="F29" s="40"/>
      <c r="G29" s="29">
        <f>IF(ISBLANK(F29),"",IF(F29&lt;Données!$B$1,"+18 a","-18 a"))</f>
      </c>
      <c r="H29" s="39"/>
      <c r="I29" s="30">
        <f>IF(ISBLANK(H29),"",VLOOKUP(G29,Données!$A$16:$B$17,2,FALSE))</f>
      </c>
    </row>
    <row r="30" spans="1:9" ht="15">
      <c r="A30" s="13">
        <f>IF(Données!L31=7,A29+1,"")</f>
      </c>
      <c r="B30" s="38"/>
      <c r="C30" s="38"/>
      <c r="D30" s="39"/>
      <c r="E30" s="39"/>
      <c r="F30" s="40"/>
      <c r="G30" s="29">
        <f>IF(ISBLANK(F30),"",IF(F30&lt;Données!$B$1,"+18 a","-18 a"))</f>
      </c>
      <c r="H30" s="39"/>
      <c r="I30" s="30">
        <f>IF(ISBLANK(H30),"",VLOOKUP(G30,Données!$A$16:$B$17,2,FALSE))</f>
      </c>
    </row>
    <row r="31" spans="1:9" ht="15">
      <c r="A31" s="13">
        <f>IF(Données!L32=7,A30+1,"")</f>
      </c>
      <c r="B31" s="38"/>
      <c r="C31" s="38"/>
      <c r="D31" s="39"/>
      <c r="E31" s="39"/>
      <c r="F31" s="40"/>
      <c r="G31" s="29">
        <f>IF(ISBLANK(F31),"",IF(F31&lt;Données!$B$1,"+18 a","-18 a"))</f>
      </c>
      <c r="H31" s="39"/>
      <c r="I31" s="30">
        <f>IF(ISBLANK(H31),"",VLOOKUP(G31,Données!$A$16:$B$17,2,FALSE))</f>
      </c>
    </row>
    <row r="32" spans="1:9" ht="15">
      <c r="A32" s="13">
        <f>IF(Données!L33=7,A31+1,"")</f>
      </c>
      <c r="B32" s="38"/>
      <c r="C32" s="38"/>
      <c r="D32" s="39"/>
      <c r="E32" s="39"/>
      <c r="F32" s="40"/>
      <c r="G32" s="29">
        <f>IF(ISBLANK(F32),"",IF(F32&lt;Données!$B$1,"+18 a","-18 a"))</f>
      </c>
      <c r="H32" s="39"/>
      <c r="I32" s="30">
        <f>IF(ISBLANK(H32),"",VLOOKUP(G32,Données!$A$16:$B$17,2,FALSE))</f>
      </c>
    </row>
    <row r="33" spans="1:9" ht="15">
      <c r="A33" s="13">
        <f>IF(Données!L34=7,A32+1,"")</f>
      </c>
      <c r="B33" s="38"/>
      <c r="C33" s="38"/>
      <c r="D33" s="39"/>
      <c r="E33" s="39"/>
      <c r="F33" s="40"/>
      <c r="G33" s="29">
        <f>IF(ISBLANK(F33),"",IF(F33&lt;Données!$B$1,"+18 a","-18 a"))</f>
      </c>
      <c r="H33" s="39"/>
      <c r="I33" s="30">
        <f>IF(ISBLANK(H33),"",VLOOKUP(G33,Données!$A$16:$B$17,2,FALSE))</f>
      </c>
    </row>
    <row r="34" spans="1:9" ht="15">
      <c r="A34" s="13">
        <f>IF(Données!L35=7,A33+1,"")</f>
      </c>
      <c r="B34" s="38"/>
      <c r="C34" s="38"/>
      <c r="D34" s="39"/>
      <c r="E34" s="39"/>
      <c r="F34" s="40"/>
      <c r="G34" s="29">
        <f>IF(ISBLANK(F34),"",IF(F34&lt;Données!$B$1,"+18 a","-18 a"))</f>
      </c>
      <c r="H34" s="39"/>
      <c r="I34" s="30">
        <f>IF(ISBLANK(H34),"",VLOOKUP(G34,Données!$A$16:$B$17,2,FALSE))</f>
      </c>
    </row>
    <row r="35" spans="1:9" ht="15">
      <c r="A35" s="13">
        <f>IF(Données!L36=7,A34+1,"")</f>
      </c>
      <c r="B35" s="38"/>
      <c r="C35" s="38"/>
      <c r="D35" s="39"/>
      <c r="E35" s="39"/>
      <c r="F35" s="40"/>
      <c r="G35" s="29">
        <f>IF(ISBLANK(F35),"",IF(F35&lt;Données!$B$1,"+18 a","-18 a"))</f>
      </c>
      <c r="H35" s="39"/>
      <c r="I35" s="30">
        <f>IF(ISBLANK(H35),"",VLOOKUP(G35,Données!$A$16:$B$17,2,FALSE))</f>
      </c>
    </row>
    <row r="36" spans="1:9" ht="15">
      <c r="A36" s="13">
        <f>IF(Données!L37=7,A35+1,"")</f>
      </c>
      <c r="B36" s="38"/>
      <c r="C36" s="38"/>
      <c r="D36" s="39"/>
      <c r="E36" s="39"/>
      <c r="F36" s="40"/>
      <c r="G36" s="29">
        <f>IF(ISBLANK(F36),"",IF(F36&lt;Données!$B$1,"+18 a","-18 a"))</f>
      </c>
      <c r="H36" s="39"/>
      <c r="I36" s="30">
        <f>IF(ISBLANK(H36),"",VLOOKUP(G36,Données!$A$16:$B$17,2,FALSE))</f>
      </c>
    </row>
    <row r="37" spans="1:9" ht="15">
      <c r="A37" s="13">
        <f>IF(Données!L38=7,A36+1,"")</f>
      </c>
      <c r="B37" s="38"/>
      <c r="C37" s="38"/>
      <c r="D37" s="39"/>
      <c r="E37" s="39"/>
      <c r="F37" s="40"/>
      <c r="G37" s="29">
        <f>IF(ISBLANK(F37),"",IF(F37&lt;Données!$B$1,"+18 a","-18 a"))</f>
      </c>
      <c r="H37" s="39"/>
      <c r="I37" s="30">
        <f>IF(ISBLANK(H37),"",VLOOKUP(G37,Données!$A$16:$B$17,2,FALSE))</f>
      </c>
    </row>
    <row r="38" spans="1:9" ht="15">
      <c r="A38" s="13">
        <f>IF(Données!L39=7,A37+1,"")</f>
      </c>
      <c r="B38" s="38"/>
      <c r="C38" s="38"/>
      <c r="D38" s="39"/>
      <c r="E38" s="39"/>
      <c r="F38" s="40"/>
      <c r="G38" s="29">
        <f>IF(ISBLANK(F38),"",IF(F38&lt;Données!$B$1,"+18 a","-18 a"))</f>
      </c>
      <c r="H38" s="39"/>
      <c r="I38" s="30">
        <f>IF(ISBLANK(H38),"",VLOOKUP(G38,Données!$A$16:$B$17,2,FALSE))</f>
      </c>
    </row>
    <row r="39" spans="1:9" ht="15">
      <c r="A39" s="13">
        <f>IF(Données!L40=7,A38+1,"")</f>
      </c>
      <c r="B39" s="38"/>
      <c r="C39" s="38"/>
      <c r="D39" s="39"/>
      <c r="E39" s="39"/>
      <c r="F39" s="40"/>
      <c r="G39" s="29">
        <f>IF(ISBLANK(F39),"",IF(F39&lt;Données!$B$1,"+18 a","-18 a"))</f>
      </c>
      <c r="H39" s="39"/>
      <c r="I39" s="30">
        <f>IF(ISBLANK(H39),"",VLOOKUP(G39,Données!$A$16:$B$17,2,FALSE))</f>
      </c>
    </row>
    <row r="40" spans="1:9" ht="15">
      <c r="A40" s="13">
        <f>IF(Données!L41=7,A39+1,"")</f>
      </c>
      <c r="B40" s="38"/>
      <c r="C40" s="38"/>
      <c r="D40" s="39"/>
      <c r="E40" s="39"/>
      <c r="F40" s="40"/>
      <c r="G40" s="29">
        <f>IF(ISBLANK(F40),"",IF(F40&lt;Données!$B$1,"+18 a","-18 a"))</f>
      </c>
      <c r="H40" s="39"/>
      <c r="I40" s="30">
        <f>IF(ISBLANK(H40),"",VLOOKUP(G40,Données!$A$16:$B$17,2,FALSE))</f>
      </c>
    </row>
    <row r="41" spans="1:9" ht="15">
      <c r="A41" s="13">
        <f>IF(Données!L42=7,A40+1,"")</f>
      </c>
      <c r="B41" s="38"/>
      <c r="C41" s="38"/>
      <c r="D41" s="39"/>
      <c r="E41" s="39"/>
      <c r="F41" s="40"/>
      <c r="G41" s="29">
        <f>IF(ISBLANK(F41),"",IF(F41&lt;Données!$B$1,"+18 a","-18 a"))</f>
      </c>
      <c r="H41" s="39"/>
      <c r="I41" s="30">
        <f>IF(ISBLANK(H41),"",VLOOKUP(G41,Données!$A$16:$B$17,2,FALSE))</f>
      </c>
    </row>
    <row r="42" spans="1:9" ht="15">
      <c r="A42" s="13">
        <f>IF(Données!L43=7,A41+1,"")</f>
      </c>
      <c r="B42" s="38"/>
      <c r="C42" s="38"/>
      <c r="D42" s="39"/>
      <c r="E42" s="39"/>
      <c r="F42" s="40"/>
      <c r="G42" s="29">
        <f>IF(ISBLANK(F42),"",IF(F42&lt;Données!$B$1,"+18 a","-18 a"))</f>
      </c>
      <c r="H42" s="39"/>
      <c r="I42" s="30">
        <f>IF(ISBLANK(H42),"",VLOOKUP(G42,Données!$A$16:$B$17,2,FALSE))</f>
      </c>
    </row>
    <row r="43" spans="1:9" ht="15">
      <c r="A43" s="13">
        <f>IF(Données!L44=7,A42+1,"")</f>
      </c>
      <c r="B43" s="38"/>
      <c r="C43" s="38"/>
      <c r="D43" s="39"/>
      <c r="E43" s="39"/>
      <c r="F43" s="40"/>
      <c r="G43" s="29">
        <f>IF(ISBLANK(F43),"",IF(F43&lt;Données!$B$1,"+18 a","-18 a"))</f>
      </c>
      <c r="H43" s="39"/>
      <c r="I43" s="30">
        <f>IF(ISBLANK(H43),"",VLOOKUP(G43,Données!$A$16:$B$17,2,FALSE))</f>
      </c>
    </row>
    <row r="44" spans="1:9" ht="15">
      <c r="A44" s="13">
        <f>IF(Données!L45=7,A43+1,"")</f>
      </c>
      <c r="B44" s="38"/>
      <c r="C44" s="38"/>
      <c r="D44" s="39"/>
      <c r="E44" s="39"/>
      <c r="F44" s="40"/>
      <c r="G44" s="29">
        <f>IF(ISBLANK(F44),"",IF(F44&lt;Données!$B$1,"+18 a","-18 a"))</f>
      </c>
      <c r="H44" s="39"/>
      <c r="I44" s="30">
        <f>IF(ISBLANK(H44),"",VLOOKUP(G44,Données!$A$16:$B$17,2,FALSE))</f>
      </c>
    </row>
    <row r="45" spans="1:9" ht="15">
      <c r="A45" s="13">
        <f>IF(Données!L46=7,A44+1,"")</f>
      </c>
      <c r="B45" s="38"/>
      <c r="C45" s="38"/>
      <c r="D45" s="39"/>
      <c r="E45" s="39"/>
      <c r="F45" s="40"/>
      <c r="G45" s="29">
        <f>IF(ISBLANK(F45),"",IF(F45&lt;Données!$B$1,"+18 a","-18 a"))</f>
      </c>
      <c r="H45" s="39"/>
      <c r="I45" s="30">
        <f>IF(ISBLANK(H45),"",VLOOKUP(G45,Données!$A$16:$B$17,2,FALSE))</f>
      </c>
    </row>
    <row r="46" spans="1:9" ht="15">
      <c r="A46" s="13">
        <f>IF(Données!L47=7,A45+1,"")</f>
      </c>
      <c r="B46" s="38"/>
      <c r="C46" s="38"/>
      <c r="D46" s="39"/>
      <c r="E46" s="39"/>
      <c r="F46" s="40"/>
      <c r="G46" s="29">
        <f>IF(ISBLANK(F46),"",IF(F46&lt;Données!$B$1,"+18 a","-18 a"))</f>
      </c>
      <c r="H46" s="39"/>
      <c r="I46" s="30">
        <f>IF(ISBLANK(H46),"",VLOOKUP(G46,Données!$A$16:$B$17,2,FALSE))</f>
      </c>
    </row>
    <row r="47" spans="1:9" ht="15">
      <c r="A47" s="13">
        <f>IF(Données!L48=7,A46+1,"")</f>
      </c>
      <c r="B47" s="38"/>
      <c r="C47" s="38"/>
      <c r="D47" s="39"/>
      <c r="E47" s="39"/>
      <c r="F47" s="40"/>
      <c r="G47" s="29">
        <f>IF(ISBLANK(F47),"",IF(F47&lt;Données!$B$1,"+18 a","-18 a"))</f>
      </c>
      <c r="H47" s="39"/>
      <c r="I47" s="30">
        <f>IF(ISBLANK(H47),"",VLOOKUP(G47,Données!$A$16:$B$17,2,FALSE))</f>
      </c>
    </row>
    <row r="48" spans="1:9" ht="15">
      <c r="A48" s="13"/>
      <c r="B48" s="38"/>
      <c r="C48" s="38"/>
      <c r="D48" s="39"/>
      <c r="E48" s="39"/>
      <c r="F48" s="40"/>
      <c r="G48" s="29">
        <f>IF(ISBLANK(F48),"",IF(F48&lt;Données!$B$1,"+18 a","-18 a"))</f>
      </c>
      <c r="H48" s="39"/>
      <c r="I48" s="30">
        <f>IF(ISBLANK(H48),"",VLOOKUP(G48,Données!$A$16:$B$17,2,FALSE))</f>
      </c>
    </row>
    <row r="49" spans="1:9" ht="15">
      <c r="A49" s="13"/>
      <c r="B49" s="38"/>
      <c r="C49" s="38"/>
      <c r="D49" s="39"/>
      <c r="E49" s="39"/>
      <c r="F49" s="40"/>
      <c r="G49" s="29">
        <f>IF(ISBLANK(F49),"",IF(F49&lt;Données!$B$1,"+18 a","-18 a"))</f>
      </c>
      <c r="H49" s="39"/>
      <c r="I49" s="30">
        <f>IF(ISBLANK(H49),"",VLOOKUP(G49,Données!$A$16:$B$17,2,FALSE))</f>
      </c>
    </row>
    <row r="50" spans="1:9" ht="15">
      <c r="A50" s="13"/>
      <c r="B50" s="38"/>
      <c r="C50" s="38"/>
      <c r="D50" s="39"/>
      <c r="E50" s="39"/>
      <c r="F50" s="40"/>
      <c r="G50" s="29">
        <f>IF(ISBLANK(F50),"",IF(F50&lt;Données!$B$1,"+18 a","-18 a"))</f>
      </c>
      <c r="H50" s="39"/>
      <c r="I50" s="30">
        <f>IF(ISBLANK(H50),"",VLOOKUP(G50,Données!$A$16:$B$17,2,FALSE))</f>
      </c>
    </row>
    <row r="51" spans="1:9" ht="15">
      <c r="A51" s="13"/>
      <c r="B51" s="38"/>
      <c r="C51" s="38"/>
      <c r="D51" s="39"/>
      <c r="E51" s="39"/>
      <c r="F51" s="40"/>
      <c r="G51" s="29">
        <f>IF(ISBLANK(F51),"",IF(F51&lt;Données!$B$1,"+18 a","-18 a"))</f>
      </c>
      <c r="H51" s="39"/>
      <c r="I51" s="30">
        <f>IF(ISBLANK(H51),"",VLOOKUP(G51,Données!$A$16:$B$17,2,FALSE))</f>
      </c>
    </row>
    <row r="52" spans="1:9" ht="15">
      <c r="A52" s="13"/>
      <c r="B52" s="38"/>
      <c r="C52" s="38"/>
      <c r="D52" s="39"/>
      <c r="E52" s="39"/>
      <c r="F52" s="40"/>
      <c r="G52" s="29">
        <f>IF(ISBLANK(F52),"",IF(F52&lt;Données!$B$1,"+18 a","-18 a"))</f>
      </c>
      <c r="H52" s="39"/>
      <c r="I52" s="30">
        <f>IF(ISBLANK(H52),"",VLOOKUP(G52,Données!$A$16:$B$17,2,FALSE))</f>
      </c>
    </row>
    <row r="53" spans="1:9" ht="15">
      <c r="A53" s="13">
        <f>IF(Données!L49=7,A47+1,"")</f>
      </c>
      <c r="B53" s="38"/>
      <c r="C53" s="38"/>
      <c r="D53" s="39"/>
      <c r="E53" s="39"/>
      <c r="F53" s="40"/>
      <c r="G53" s="29">
        <f>IF(ISBLANK(F53),"",IF(F53&lt;Données!$B$1,"+18 a","-18 a"))</f>
      </c>
      <c r="H53" s="39"/>
      <c r="I53" s="30">
        <f>IF(ISBLANK(H53),"",VLOOKUP(G53,Données!$A$16:$B$17,2,FALSE))</f>
      </c>
    </row>
    <row r="54" spans="1:9" ht="15">
      <c r="A54" s="13">
        <f>IF(Données!L50=7,A53+1,"")</f>
      </c>
      <c r="B54" s="38"/>
      <c r="C54" s="38"/>
      <c r="D54" s="39"/>
      <c r="E54" s="39"/>
      <c r="F54" s="40"/>
      <c r="G54" s="29">
        <f>IF(ISBLANK(F54),"",IF(F54&lt;Données!$B$1,"+18 a","-18 a"))</f>
      </c>
      <c r="H54" s="39"/>
      <c r="I54" s="30">
        <f>IF(ISBLANK(H54),"",VLOOKUP(G54,Données!$A$16:$B$17,2,FALSE))</f>
      </c>
    </row>
    <row r="55" spans="1:9" ht="15">
      <c r="A55" s="13">
        <f>IF(Données!L51=7,A54+1,"")</f>
      </c>
      <c r="B55" s="38"/>
      <c r="C55" s="38"/>
      <c r="D55" s="39"/>
      <c r="E55" s="39"/>
      <c r="F55" s="40"/>
      <c r="G55" s="29">
        <f>IF(ISBLANK(F55),"",IF(F55&lt;Données!$B$1,"+18 a","-18 a"))</f>
      </c>
      <c r="H55" s="39"/>
      <c r="I55" s="30">
        <f>IF(ISBLANK(H55),"",VLOOKUP(G55,Données!$A$16:$B$17,2,FALSE))</f>
      </c>
    </row>
    <row r="56" spans="1:9" ht="15">
      <c r="A56" s="13">
        <f>IF(Données!L52=7,A55+1,"")</f>
      </c>
      <c r="B56" s="38"/>
      <c r="C56" s="38"/>
      <c r="D56" s="39"/>
      <c r="E56" s="39"/>
      <c r="F56" s="40"/>
      <c r="G56" s="29">
        <f>IF(ISBLANK(F56),"",IF(F56&lt;Données!$B$1,"+18 a","-18 a"))</f>
      </c>
      <c r="H56" s="39"/>
      <c r="I56" s="30">
        <f>IF(ISBLANK(H56),"",VLOOKUP(G56,Données!$A$16:$B$17,2,FALSE))</f>
      </c>
    </row>
    <row r="57" spans="1:9" ht="15">
      <c r="A57" s="13">
        <f>IF(Données!L53=7,A56+1,"")</f>
      </c>
      <c r="B57" s="38"/>
      <c r="C57" s="38"/>
      <c r="D57" s="39"/>
      <c r="E57" s="39"/>
      <c r="F57" s="40"/>
      <c r="G57" s="29">
        <f>IF(ISBLANK(F57),"",IF(F57&lt;Données!$B$1,"+18 a","-18 a"))</f>
      </c>
      <c r="H57" s="39"/>
      <c r="I57" s="30">
        <f>IF(ISBLANK(H57),"",VLOOKUP(G57,Données!$A$16:$B$17,2,FALSE))</f>
      </c>
    </row>
    <row r="58" spans="1:9" ht="19.5" customHeight="1">
      <c r="A58" s="43">
        <f>IF(Données!L58=7,#REF!+1,"")</f>
      </c>
      <c r="B58" s="55" t="s">
        <v>24</v>
      </c>
      <c r="C58" s="56"/>
      <c r="D58" s="56"/>
      <c r="E58" s="56"/>
      <c r="F58" s="56"/>
      <c r="G58" s="56"/>
      <c r="H58" s="57"/>
      <c r="I58" s="25">
        <f>SUM(I9:I57)</f>
        <v>0</v>
      </c>
    </row>
    <row r="59" spans="1:9" ht="15.75" customHeight="1">
      <c r="A59" s="6"/>
      <c r="B59" s="42"/>
      <c r="C59" s="42"/>
      <c r="D59" s="42"/>
      <c r="E59" s="42"/>
      <c r="F59" s="42"/>
      <c r="G59" s="42"/>
      <c r="H59" s="42"/>
      <c r="I59" s="15"/>
    </row>
    <row r="60" spans="1:9" ht="15">
      <c r="A60" s="6"/>
      <c r="B60" s="5"/>
      <c r="C60" s="5"/>
      <c r="D60" s="6"/>
      <c r="E60" s="6"/>
      <c r="F60" s="6"/>
      <c r="G60" s="6" t="s">
        <v>27</v>
      </c>
      <c r="H60" s="6" t="str">
        <f>Données!A11</f>
        <v>129 km</v>
      </c>
      <c r="I60" s="41">
        <f>_xlfn.COUNTIFS($H$13:$H$57,H60)</f>
        <v>0</v>
      </c>
    </row>
    <row r="61" spans="1:9" ht="15">
      <c r="A61" s="6"/>
      <c r="B61" s="5"/>
      <c r="C61" s="5"/>
      <c r="D61" s="6"/>
      <c r="E61" s="6"/>
      <c r="F61" s="6"/>
      <c r="G61" s="6" t="s">
        <v>28</v>
      </c>
      <c r="H61" s="6" t="str">
        <f>Données!A10</f>
        <v>92 km</v>
      </c>
      <c r="I61" s="41">
        <f>_xlfn.COUNTIFS($H$13:$H$57,H61)</f>
        <v>0</v>
      </c>
    </row>
    <row r="62" spans="1:9" ht="15">
      <c r="A62" s="6"/>
      <c r="B62" s="5"/>
      <c r="C62" s="5"/>
      <c r="D62" s="6"/>
      <c r="E62" s="6"/>
      <c r="F62" s="6"/>
      <c r="G62" s="6" t="s">
        <v>29</v>
      </c>
      <c r="H62" s="6" t="str">
        <f>Données!A9</f>
        <v>65 km</v>
      </c>
      <c r="I62" s="41">
        <f>_xlfn.COUNTIFS($H$13:$H$57,H62)</f>
        <v>0</v>
      </c>
    </row>
  </sheetData>
  <sheetProtection password="C7EA" sheet="1" selectLockedCells="1"/>
  <mergeCells count="6">
    <mergeCell ref="A1:I1"/>
    <mergeCell ref="C2:H2"/>
    <mergeCell ref="E4:H4"/>
    <mergeCell ref="C8:H8"/>
    <mergeCell ref="B58:H58"/>
    <mergeCell ref="G10:H10"/>
  </mergeCells>
  <conditionalFormatting sqref="I60:I62">
    <cfRule type="expression" priority="1" dxfId="0" stopIfTrue="1">
      <formula>$BM60="x"</formula>
    </cfRule>
  </conditionalFormatting>
  <dataValidations count="3">
    <dataValidation type="list" allowBlank="1" showInputMessage="1" showErrorMessage="1" promptTitle="Sexe" prompt="Choisissez dans la liste" sqref="D13:D57">
      <formula1>Sexe</formula1>
    </dataValidation>
    <dataValidation type="list" allowBlank="1" showInputMessage="1" showErrorMessage="1" promptTitle="Parcours" prompt="Choisissez dans la liste" sqref="H13:H57">
      <formula1>Parcours</formula1>
    </dataValidation>
    <dataValidation type="list" allowBlank="1" showInputMessage="1" showErrorMessage="1" promptTitle="Fédération" prompt="Choisissez dans la liste.&#10;Pour AUTRE merci de préciser le type d'organisme (association, comité d'entreprise...). Les adhérents doivent être couverts par une assurance leur permettant la participation à des manifestations cyclotouristes. &#10;" sqref="C4:C5">
      <formula1>Fédération</formula1>
    </dataValidation>
  </dataValidations>
  <printOptions gridLines="1" horizontalCentered="1"/>
  <pageMargins left="0.5118110236220472" right="0.5118110236220472" top="0.7480314960629921" bottom="0.35433070866141736" header="0.03937007874015748" footer="0.31496062992125984"/>
  <pageSetup fitToHeight="6" fitToWidth="1" horizontalDpi="600" verticalDpi="600" orientation="portrait" paperSize="9" scale="90" r:id="rId2"/>
  <headerFooter>
    <oddHeader>&amp;L&amp;G&amp;C&amp;"Calibri,Gras"&amp;12
FFCT - Fédération Française de Cyclotourisme&amp;R&amp;"Calibri,Gras"&amp;12&amp;K000000&amp;G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28125" style="44" customWidth="1"/>
    <col min="2" max="2" width="12.00390625" style="44" customWidth="1"/>
    <col min="3" max="5" width="9.140625" style="44" customWidth="1"/>
    <col min="6" max="6" width="9.140625" style="47" customWidth="1"/>
    <col min="7" max="16384" width="11.421875" style="44" customWidth="1"/>
  </cols>
  <sheetData>
    <row r="1" spans="1:7" ht="15">
      <c r="A1" s="44" t="s">
        <v>20</v>
      </c>
      <c r="B1" s="45">
        <f>DATE(YEAR('Liste-adhérents'!G10)-18,MONTH('Liste-adhérents'!G10),DAY('Liste-adhérents'!G10))</f>
        <v>36771</v>
      </c>
      <c r="C1" s="46"/>
      <c r="E1" s="47"/>
      <c r="G1" s="47"/>
    </row>
    <row r="3" ht="15">
      <c r="A3" s="44" t="s">
        <v>7</v>
      </c>
    </row>
    <row r="4" ht="15">
      <c r="A4" s="44" t="s">
        <v>11</v>
      </c>
    </row>
    <row r="5" ht="15">
      <c r="A5" s="44" t="s">
        <v>12</v>
      </c>
    </row>
    <row r="6" ht="15">
      <c r="A6" s="44" t="s">
        <v>13</v>
      </c>
    </row>
    <row r="7" ht="15">
      <c r="A7" s="44" t="s">
        <v>23</v>
      </c>
    </row>
    <row r="9" ht="15">
      <c r="A9" s="44" t="s">
        <v>30</v>
      </c>
    </row>
    <row r="10" ht="15">
      <c r="A10" s="44" t="s">
        <v>31</v>
      </c>
    </row>
    <row r="11" ht="15">
      <c r="A11" s="44" t="s">
        <v>32</v>
      </c>
    </row>
    <row r="13" ht="15">
      <c r="A13" s="44" t="s">
        <v>2</v>
      </c>
    </row>
    <row r="14" spans="1:12" ht="15">
      <c r="A14" s="44" t="s">
        <v>1</v>
      </c>
      <c r="D14" s="44">
        <f>IF(ISBLANK('Liste-adhérents'!B13),0,1)</f>
        <v>0</v>
      </c>
      <c r="E14" s="44">
        <f>IF(ISBLANK('Liste-adhérents'!C13),0,1)</f>
        <v>0</v>
      </c>
      <c r="F14" s="47">
        <f>IF(ISBLANK('Liste-adhérents'!D13),0,1)</f>
        <v>0</v>
      </c>
      <c r="G14" s="44">
        <f>IF(ISBLANK('Liste-adhérents'!E13),0,1)</f>
        <v>0</v>
      </c>
      <c r="H14" s="44">
        <f>IF(ISBLANK('Liste-adhérents'!F13),0,1)</f>
        <v>0</v>
      </c>
      <c r="J14" s="44">
        <f>IF(ISBLANK('Liste-adhérents'!H13),0,1)</f>
        <v>0</v>
      </c>
      <c r="K14" s="44">
        <f>IF(ISTEXT('Liste-adhérents'!I13),0,1)</f>
        <v>0</v>
      </c>
      <c r="L14" s="44">
        <f>SUM(D14:K14)</f>
        <v>0</v>
      </c>
    </row>
    <row r="15" spans="4:12" ht="15">
      <c r="D15" s="44">
        <f>IF(ISBLANK('Liste-adhérents'!B14),0,1)</f>
        <v>0</v>
      </c>
      <c r="E15" s="44">
        <f>IF(ISBLANK('Liste-adhérents'!C14),0,1)</f>
        <v>0</v>
      </c>
      <c r="F15" s="47">
        <f>IF(ISBLANK('Liste-adhérents'!D14),0,1)</f>
        <v>0</v>
      </c>
      <c r="G15" s="44">
        <f>IF(ISBLANK('Liste-adhérents'!E14),0,1)</f>
        <v>0</v>
      </c>
      <c r="H15" s="44">
        <f>IF(ISBLANK('Liste-adhérents'!F14),0,1)</f>
        <v>0</v>
      </c>
      <c r="J15" s="44">
        <f>IF(ISBLANK('Liste-adhérents'!H14),0,1)</f>
        <v>0</v>
      </c>
      <c r="K15" s="44">
        <f>IF(ISTEXT('Liste-adhérents'!I14),0,1)</f>
        <v>0</v>
      </c>
      <c r="L15" s="44">
        <f aca="true" t="shared" si="0" ref="L15:L44">SUM(D15:K15)</f>
        <v>0</v>
      </c>
    </row>
    <row r="16" spans="1:12" ht="15">
      <c r="A16" s="48" t="s">
        <v>26</v>
      </c>
      <c r="B16" s="44">
        <v>5</v>
      </c>
      <c r="D16" s="44">
        <f>IF(ISBLANK('Liste-adhérents'!B15),0,1)</f>
        <v>0</v>
      </c>
      <c r="E16" s="44">
        <f>IF(ISBLANK('Liste-adhérents'!C15),0,1)</f>
        <v>0</v>
      </c>
      <c r="F16" s="47">
        <f>IF(ISBLANK('Liste-adhérents'!D15),0,1)</f>
        <v>0</v>
      </c>
      <c r="G16" s="44">
        <f>IF(ISBLANK('Liste-adhérents'!E15),0,1)</f>
        <v>0</v>
      </c>
      <c r="H16" s="44">
        <f>IF(ISBLANK('Liste-adhérents'!F15),0,1)</f>
        <v>0</v>
      </c>
      <c r="J16" s="44">
        <f>IF(ISBLANK('Liste-adhérents'!H15),0,1)</f>
        <v>0</v>
      </c>
      <c r="K16" s="44">
        <f>IF(ISTEXT('Liste-adhérents'!I15),0,1)</f>
        <v>0</v>
      </c>
      <c r="L16" s="44">
        <f t="shared" si="0"/>
        <v>0</v>
      </c>
    </row>
    <row r="17" spans="1:12" ht="15">
      <c r="A17" s="48" t="s">
        <v>18</v>
      </c>
      <c r="B17" s="44">
        <v>5</v>
      </c>
      <c r="D17" s="44">
        <f>IF(ISBLANK('Liste-adhérents'!B16),0,1)</f>
        <v>0</v>
      </c>
      <c r="E17" s="44">
        <f>IF(ISBLANK('Liste-adhérents'!C16),0,1)</f>
        <v>0</v>
      </c>
      <c r="F17" s="47">
        <f>IF(ISBLANK('Liste-adhérents'!D16),0,1)</f>
        <v>0</v>
      </c>
      <c r="G17" s="44">
        <f>IF(ISBLANK('Liste-adhérents'!E16),0,1)</f>
        <v>0</v>
      </c>
      <c r="H17" s="44">
        <f>IF(ISBLANK('Liste-adhérents'!F16),0,1)</f>
        <v>0</v>
      </c>
      <c r="J17" s="44">
        <f>IF(ISBLANK('Liste-adhérents'!H16),0,1)</f>
        <v>0</v>
      </c>
      <c r="K17" s="44">
        <f>IF(ISTEXT('Liste-adhérents'!I16),0,1)</f>
        <v>0</v>
      </c>
      <c r="L17" s="44">
        <f t="shared" si="0"/>
        <v>0</v>
      </c>
    </row>
    <row r="18" spans="4:12" ht="15">
      <c r="D18" s="44">
        <f>IF(ISBLANK('Liste-adhérents'!B17),0,1)</f>
        <v>0</v>
      </c>
      <c r="E18" s="44">
        <f>IF(ISBLANK('Liste-adhérents'!C17),0,1)</f>
        <v>0</v>
      </c>
      <c r="F18" s="47">
        <f>IF(ISBLANK('Liste-adhérents'!D17),0,1)</f>
        <v>0</v>
      </c>
      <c r="G18" s="44">
        <f>IF(ISBLANK('Liste-adhérents'!E17),0,1)</f>
        <v>0</v>
      </c>
      <c r="H18" s="44">
        <f>IF(ISBLANK('Liste-adhérents'!F17),0,1)</f>
        <v>0</v>
      </c>
      <c r="J18" s="44">
        <f>IF(ISBLANK('Liste-adhérents'!H17),0,1)</f>
        <v>0</v>
      </c>
      <c r="K18" s="44">
        <f>IF(ISTEXT('Liste-adhérents'!I17),0,1)</f>
        <v>0</v>
      </c>
      <c r="L18" s="44">
        <f t="shared" si="0"/>
        <v>0</v>
      </c>
    </row>
    <row r="19" spans="4:12" ht="15">
      <c r="D19" s="44">
        <f>IF(ISBLANK('Liste-adhérents'!B18),0,1)</f>
        <v>0</v>
      </c>
      <c r="E19" s="44">
        <f>IF(ISBLANK('Liste-adhérents'!C18),0,1)</f>
        <v>0</v>
      </c>
      <c r="F19" s="47">
        <f>IF(ISBLANK('Liste-adhérents'!D18),0,1)</f>
        <v>0</v>
      </c>
      <c r="G19" s="44">
        <f>IF(ISBLANK('Liste-adhérents'!E18),0,1)</f>
        <v>0</v>
      </c>
      <c r="H19" s="44">
        <f>IF(ISBLANK('Liste-adhérents'!F18),0,1)</f>
        <v>0</v>
      </c>
      <c r="J19" s="44">
        <f>IF(ISBLANK('Liste-adhérents'!H18),0,1)</f>
        <v>0</v>
      </c>
      <c r="K19" s="44">
        <f>IF(ISTEXT('Liste-adhérents'!I18),0,1)</f>
        <v>0</v>
      </c>
      <c r="L19" s="44">
        <f t="shared" si="0"/>
        <v>0</v>
      </c>
    </row>
    <row r="20" spans="4:12" ht="15">
      <c r="D20" s="44">
        <f>IF(ISBLANK('Liste-adhérents'!B19),0,1)</f>
        <v>0</v>
      </c>
      <c r="E20" s="44">
        <f>IF(ISBLANK('Liste-adhérents'!C19),0,1)</f>
        <v>0</v>
      </c>
      <c r="F20" s="47">
        <f>IF(ISBLANK('Liste-adhérents'!D19),0,1)</f>
        <v>0</v>
      </c>
      <c r="G20" s="44">
        <f>IF(ISBLANK('Liste-adhérents'!E19),0,1)</f>
        <v>0</v>
      </c>
      <c r="H20" s="44">
        <f>IF(ISBLANK('Liste-adhérents'!F19),0,1)</f>
        <v>0</v>
      </c>
      <c r="J20" s="44">
        <f>IF(ISBLANK('Liste-adhérents'!H19),0,1)</f>
        <v>0</v>
      </c>
      <c r="K20" s="44">
        <f>IF(ISTEXT('Liste-adhérents'!I19),0,1)</f>
        <v>0</v>
      </c>
      <c r="L20" s="44">
        <f t="shared" si="0"/>
        <v>0</v>
      </c>
    </row>
    <row r="21" spans="4:12" ht="15">
      <c r="D21" s="44">
        <f>IF(ISBLANK('Liste-adhérents'!B20),0,1)</f>
        <v>0</v>
      </c>
      <c r="E21" s="44">
        <f>IF(ISBLANK('Liste-adhérents'!C20),0,1)</f>
        <v>0</v>
      </c>
      <c r="F21" s="47">
        <f>IF(ISBLANK('Liste-adhérents'!D20),0,1)</f>
        <v>0</v>
      </c>
      <c r="G21" s="44">
        <f>IF(ISBLANK('Liste-adhérents'!E20),0,1)</f>
        <v>0</v>
      </c>
      <c r="H21" s="44">
        <f>IF(ISBLANK('Liste-adhérents'!F20),0,1)</f>
        <v>0</v>
      </c>
      <c r="J21" s="44">
        <f>IF(ISBLANK('Liste-adhérents'!H20),0,1)</f>
        <v>0</v>
      </c>
      <c r="K21" s="44">
        <f>IF(ISTEXT('Liste-adhérents'!I20),0,1)</f>
        <v>0</v>
      </c>
      <c r="L21" s="44">
        <f t="shared" si="0"/>
        <v>0</v>
      </c>
    </row>
    <row r="22" spans="4:12" ht="15">
      <c r="D22" s="44">
        <f>IF(ISBLANK('Liste-adhérents'!B21),0,1)</f>
        <v>0</v>
      </c>
      <c r="E22" s="44">
        <f>IF(ISBLANK('Liste-adhérents'!C21),0,1)</f>
        <v>0</v>
      </c>
      <c r="F22" s="47">
        <f>IF(ISBLANK('Liste-adhérents'!D21),0,1)</f>
        <v>0</v>
      </c>
      <c r="G22" s="44">
        <f>IF(ISBLANK('Liste-adhérents'!E21),0,1)</f>
        <v>0</v>
      </c>
      <c r="H22" s="44">
        <f>IF(ISBLANK('Liste-adhérents'!F21),0,1)</f>
        <v>0</v>
      </c>
      <c r="J22" s="44">
        <f>IF(ISBLANK('Liste-adhérents'!H21),0,1)</f>
        <v>0</v>
      </c>
      <c r="K22" s="44">
        <f>IF(ISTEXT('Liste-adhérents'!I21),0,1)</f>
        <v>0</v>
      </c>
      <c r="L22" s="44">
        <f t="shared" si="0"/>
        <v>0</v>
      </c>
    </row>
    <row r="23" spans="4:12" ht="15">
      <c r="D23" s="44">
        <f>IF(ISBLANK('Liste-adhérents'!B22),0,1)</f>
        <v>0</v>
      </c>
      <c r="E23" s="44">
        <f>IF(ISBLANK('Liste-adhérents'!C22),0,1)</f>
        <v>0</v>
      </c>
      <c r="F23" s="47">
        <f>IF(ISBLANK('Liste-adhérents'!D22),0,1)</f>
        <v>0</v>
      </c>
      <c r="G23" s="44">
        <f>IF(ISBLANK('Liste-adhérents'!E22),0,1)</f>
        <v>0</v>
      </c>
      <c r="H23" s="44">
        <f>IF(ISBLANK('Liste-adhérents'!F22),0,1)</f>
        <v>0</v>
      </c>
      <c r="J23" s="44">
        <f>IF(ISBLANK('Liste-adhérents'!H22),0,1)</f>
        <v>0</v>
      </c>
      <c r="K23" s="44">
        <f>IF(ISTEXT('Liste-adhérents'!I22),0,1)</f>
        <v>0</v>
      </c>
      <c r="L23" s="44">
        <f t="shared" si="0"/>
        <v>0</v>
      </c>
    </row>
    <row r="24" spans="4:12" ht="15">
      <c r="D24" s="44">
        <f>IF(ISBLANK('Liste-adhérents'!B23),0,1)</f>
        <v>0</v>
      </c>
      <c r="E24" s="44">
        <f>IF(ISBLANK('Liste-adhérents'!C23),0,1)</f>
        <v>0</v>
      </c>
      <c r="F24" s="47">
        <f>IF(ISBLANK('Liste-adhérents'!D23),0,1)</f>
        <v>0</v>
      </c>
      <c r="G24" s="44">
        <f>IF(ISBLANK('Liste-adhérents'!E23),0,1)</f>
        <v>0</v>
      </c>
      <c r="H24" s="44">
        <f>IF(ISBLANK('Liste-adhérents'!F23),0,1)</f>
        <v>0</v>
      </c>
      <c r="J24" s="44">
        <f>IF(ISBLANK('Liste-adhérents'!H23),0,1)</f>
        <v>0</v>
      </c>
      <c r="K24" s="44">
        <f>IF(ISTEXT('Liste-adhérents'!I23),0,1)</f>
        <v>0</v>
      </c>
      <c r="L24" s="44">
        <f t="shared" si="0"/>
        <v>0</v>
      </c>
    </row>
    <row r="25" spans="4:12" ht="15">
      <c r="D25" s="44">
        <f>IF(ISBLANK('Liste-adhérents'!B24),0,1)</f>
        <v>0</v>
      </c>
      <c r="E25" s="44">
        <f>IF(ISBLANK('Liste-adhérents'!C24),0,1)</f>
        <v>0</v>
      </c>
      <c r="F25" s="47">
        <f>IF(ISBLANK('Liste-adhérents'!D24),0,1)</f>
        <v>0</v>
      </c>
      <c r="G25" s="44">
        <f>IF(ISBLANK('Liste-adhérents'!E24),0,1)</f>
        <v>0</v>
      </c>
      <c r="H25" s="44">
        <f>IF(ISBLANK('Liste-adhérents'!F24),0,1)</f>
        <v>0</v>
      </c>
      <c r="J25" s="44">
        <f>IF(ISBLANK('Liste-adhérents'!H24),0,1)</f>
        <v>0</v>
      </c>
      <c r="K25" s="44">
        <f>IF(ISTEXT('Liste-adhérents'!I24),0,1)</f>
        <v>0</v>
      </c>
      <c r="L25" s="44">
        <f t="shared" si="0"/>
        <v>0</v>
      </c>
    </row>
    <row r="26" spans="4:12" ht="15">
      <c r="D26" s="44">
        <f>IF(ISBLANK('Liste-adhérents'!B25),0,1)</f>
        <v>0</v>
      </c>
      <c r="E26" s="44">
        <f>IF(ISBLANK('Liste-adhérents'!C25),0,1)</f>
        <v>0</v>
      </c>
      <c r="F26" s="47">
        <f>IF(ISBLANK('Liste-adhérents'!D25),0,1)</f>
        <v>0</v>
      </c>
      <c r="G26" s="44">
        <f>IF(ISBLANK('Liste-adhérents'!E25),0,1)</f>
        <v>0</v>
      </c>
      <c r="H26" s="44">
        <f>IF(ISBLANK('Liste-adhérents'!F25),0,1)</f>
        <v>0</v>
      </c>
      <c r="J26" s="44">
        <f>IF(ISBLANK('Liste-adhérents'!H25),0,1)</f>
        <v>0</v>
      </c>
      <c r="K26" s="44">
        <f>IF(ISTEXT('Liste-adhérents'!I25),0,1)</f>
        <v>0</v>
      </c>
      <c r="L26" s="44">
        <f t="shared" si="0"/>
        <v>0</v>
      </c>
    </row>
    <row r="27" spans="4:12" ht="15">
      <c r="D27" s="44">
        <f>IF(ISBLANK('Liste-adhérents'!B26),0,1)</f>
        <v>0</v>
      </c>
      <c r="E27" s="44">
        <f>IF(ISBLANK('Liste-adhérents'!C26),0,1)</f>
        <v>0</v>
      </c>
      <c r="F27" s="47">
        <f>IF(ISBLANK('Liste-adhérents'!D26),0,1)</f>
        <v>0</v>
      </c>
      <c r="G27" s="44">
        <f>IF(ISBLANK('Liste-adhérents'!E26),0,1)</f>
        <v>0</v>
      </c>
      <c r="H27" s="44">
        <f>IF(ISBLANK('Liste-adhérents'!F26),0,1)</f>
        <v>0</v>
      </c>
      <c r="J27" s="44">
        <f>IF(ISBLANK('Liste-adhérents'!H26),0,1)</f>
        <v>0</v>
      </c>
      <c r="K27" s="44">
        <f>IF(ISTEXT('Liste-adhérents'!I26),0,1)</f>
        <v>0</v>
      </c>
      <c r="L27" s="44">
        <f t="shared" si="0"/>
        <v>0</v>
      </c>
    </row>
    <row r="28" spans="4:12" ht="15">
      <c r="D28" s="44">
        <f>IF(ISBLANK('Liste-adhérents'!B27),0,1)</f>
        <v>0</v>
      </c>
      <c r="E28" s="44">
        <f>IF(ISBLANK('Liste-adhérents'!C27),0,1)</f>
        <v>0</v>
      </c>
      <c r="F28" s="47">
        <f>IF(ISBLANK('Liste-adhérents'!D27),0,1)</f>
        <v>0</v>
      </c>
      <c r="G28" s="44">
        <f>IF(ISBLANK('Liste-adhérents'!E27),0,1)</f>
        <v>0</v>
      </c>
      <c r="H28" s="44">
        <f>IF(ISBLANK('Liste-adhérents'!F27),0,1)</f>
        <v>0</v>
      </c>
      <c r="J28" s="44">
        <f>IF(ISBLANK('Liste-adhérents'!H27),0,1)</f>
        <v>0</v>
      </c>
      <c r="K28" s="44">
        <f>IF(ISTEXT('Liste-adhérents'!I27),0,1)</f>
        <v>0</v>
      </c>
      <c r="L28" s="44">
        <f t="shared" si="0"/>
        <v>0</v>
      </c>
    </row>
    <row r="29" spans="4:12" ht="15">
      <c r="D29" s="44">
        <f>IF(ISBLANK('Liste-adhérents'!B28),0,1)</f>
        <v>0</v>
      </c>
      <c r="E29" s="44">
        <f>IF(ISBLANK('Liste-adhérents'!C28),0,1)</f>
        <v>0</v>
      </c>
      <c r="F29" s="47">
        <f>IF(ISBLANK('Liste-adhérents'!D28),0,1)</f>
        <v>0</v>
      </c>
      <c r="G29" s="44">
        <f>IF(ISBLANK('Liste-adhérents'!E28),0,1)</f>
        <v>0</v>
      </c>
      <c r="H29" s="44">
        <f>IF(ISBLANK('Liste-adhérents'!F28),0,1)</f>
        <v>0</v>
      </c>
      <c r="J29" s="44">
        <f>IF(ISBLANK('Liste-adhérents'!H28),0,1)</f>
        <v>0</v>
      </c>
      <c r="K29" s="44">
        <f>IF(ISTEXT('Liste-adhérents'!I28),0,1)</f>
        <v>0</v>
      </c>
      <c r="L29" s="44">
        <f t="shared" si="0"/>
        <v>0</v>
      </c>
    </row>
    <row r="30" spans="4:12" ht="15">
      <c r="D30" s="44">
        <f>IF(ISBLANK('Liste-adhérents'!B29),0,1)</f>
        <v>0</v>
      </c>
      <c r="E30" s="44">
        <f>IF(ISBLANK('Liste-adhérents'!C29),0,1)</f>
        <v>0</v>
      </c>
      <c r="F30" s="47">
        <f>IF(ISBLANK('Liste-adhérents'!D29),0,1)</f>
        <v>0</v>
      </c>
      <c r="G30" s="44">
        <f>IF(ISBLANK('Liste-adhérents'!E29),0,1)</f>
        <v>0</v>
      </c>
      <c r="H30" s="44">
        <f>IF(ISBLANK('Liste-adhérents'!F29),0,1)</f>
        <v>0</v>
      </c>
      <c r="J30" s="44">
        <f>IF(ISBLANK('Liste-adhérents'!H29),0,1)</f>
        <v>0</v>
      </c>
      <c r="K30" s="44">
        <f>IF(ISTEXT('Liste-adhérents'!I29),0,1)</f>
        <v>0</v>
      </c>
      <c r="L30" s="44">
        <f t="shared" si="0"/>
        <v>0</v>
      </c>
    </row>
    <row r="31" spans="4:12" ht="15">
      <c r="D31" s="44">
        <f>IF(ISBLANK('Liste-adhérents'!B30),0,1)</f>
        <v>0</v>
      </c>
      <c r="E31" s="44">
        <f>IF(ISBLANK('Liste-adhérents'!C30),0,1)</f>
        <v>0</v>
      </c>
      <c r="F31" s="47">
        <f>IF(ISBLANK('Liste-adhérents'!D30),0,1)</f>
        <v>0</v>
      </c>
      <c r="G31" s="44">
        <f>IF(ISBLANK('Liste-adhérents'!E30),0,1)</f>
        <v>0</v>
      </c>
      <c r="H31" s="44">
        <f>IF(ISBLANK('Liste-adhérents'!F30),0,1)</f>
        <v>0</v>
      </c>
      <c r="J31" s="44">
        <f>IF(ISBLANK('Liste-adhérents'!H30),0,1)</f>
        <v>0</v>
      </c>
      <c r="K31" s="44">
        <f>IF(ISTEXT('Liste-adhérents'!I30),0,1)</f>
        <v>0</v>
      </c>
      <c r="L31" s="44">
        <f t="shared" si="0"/>
        <v>0</v>
      </c>
    </row>
    <row r="32" spans="4:12" ht="15">
      <c r="D32" s="44">
        <f>IF(ISBLANK('Liste-adhérents'!B31),0,1)</f>
        <v>0</v>
      </c>
      <c r="E32" s="44">
        <f>IF(ISBLANK('Liste-adhérents'!C31),0,1)</f>
        <v>0</v>
      </c>
      <c r="F32" s="47">
        <f>IF(ISBLANK('Liste-adhérents'!D31),0,1)</f>
        <v>0</v>
      </c>
      <c r="G32" s="44">
        <f>IF(ISBLANK('Liste-adhérents'!E31),0,1)</f>
        <v>0</v>
      </c>
      <c r="H32" s="44">
        <f>IF(ISBLANK('Liste-adhérents'!F31),0,1)</f>
        <v>0</v>
      </c>
      <c r="J32" s="44">
        <f>IF(ISBLANK('Liste-adhérents'!H31),0,1)</f>
        <v>0</v>
      </c>
      <c r="K32" s="44">
        <f>IF(ISTEXT('Liste-adhérents'!I31),0,1)</f>
        <v>0</v>
      </c>
      <c r="L32" s="44">
        <f t="shared" si="0"/>
        <v>0</v>
      </c>
    </row>
    <row r="33" spans="4:12" ht="15">
      <c r="D33" s="44">
        <f>IF(ISBLANK('Liste-adhérents'!B32),0,1)</f>
        <v>0</v>
      </c>
      <c r="E33" s="44">
        <f>IF(ISBLANK('Liste-adhérents'!C32),0,1)</f>
        <v>0</v>
      </c>
      <c r="F33" s="47">
        <f>IF(ISBLANK('Liste-adhérents'!D32),0,1)</f>
        <v>0</v>
      </c>
      <c r="G33" s="44">
        <f>IF(ISBLANK('Liste-adhérents'!E32),0,1)</f>
        <v>0</v>
      </c>
      <c r="H33" s="44">
        <f>IF(ISBLANK('Liste-adhérents'!F32),0,1)</f>
        <v>0</v>
      </c>
      <c r="J33" s="44">
        <f>IF(ISBLANK('Liste-adhérents'!H32),0,1)</f>
        <v>0</v>
      </c>
      <c r="K33" s="44">
        <f>IF(ISTEXT('Liste-adhérents'!I32),0,1)</f>
        <v>0</v>
      </c>
      <c r="L33" s="44">
        <f t="shared" si="0"/>
        <v>0</v>
      </c>
    </row>
    <row r="34" spans="4:12" ht="15">
      <c r="D34" s="44">
        <f>IF(ISBLANK('Liste-adhérents'!B33),0,1)</f>
        <v>0</v>
      </c>
      <c r="E34" s="44">
        <f>IF(ISBLANK('Liste-adhérents'!C33),0,1)</f>
        <v>0</v>
      </c>
      <c r="F34" s="47">
        <f>IF(ISBLANK('Liste-adhérents'!D33),0,1)</f>
        <v>0</v>
      </c>
      <c r="G34" s="44">
        <f>IF(ISBLANK('Liste-adhérents'!E33),0,1)</f>
        <v>0</v>
      </c>
      <c r="H34" s="44">
        <f>IF(ISBLANK('Liste-adhérents'!F33),0,1)</f>
        <v>0</v>
      </c>
      <c r="J34" s="44">
        <f>IF(ISBLANK('Liste-adhérents'!H33),0,1)</f>
        <v>0</v>
      </c>
      <c r="K34" s="44">
        <f>IF(ISTEXT('Liste-adhérents'!I33),0,1)</f>
        <v>0</v>
      </c>
      <c r="L34" s="44">
        <f t="shared" si="0"/>
        <v>0</v>
      </c>
    </row>
    <row r="35" spans="4:12" ht="15">
      <c r="D35" s="44">
        <f>IF(ISBLANK('Liste-adhérents'!B34),0,1)</f>
        <v>0</v>
      </c>
      <c r="E35" s="44">
        <f>IF(ISBLANK('Liste-adhérents'!C34),0,1)</f>
        <v>0</v>
      </c>
      <c r="F35" s="47">
        <f>IF(ISBLANK('Liste-adhérents'!D34),0,1)</f>
        <v>0</v>
      </c>
      <c r="G35" s="44">
        <f>IF(ISBLANK('Liste-adhérents'!E34),0,1)</f>
        <v>0</v>
      </c>
      <c r="H35" s="44">
        <f>IF(ISBLANK('Liste-adhérents'!F34),0,1)</f>
        <v>0</v>
      </c>
      <c r="J35" s="44">
        <f>IF(ISBLANK('Liste-adhérents'!H34),0,1)</f>
        <v>0</v>
      </c>
      <c r="K35" s="44">
        <f>IF(ISTEXT('Liste-adhérents'!I34),0,1)</f>
        <v>0</v>
      </c>
      <c r="L35" s="44">
        <f t="shared" si="0"/>
        <v>0</v>
      </c>
    </row>
    <row r="36" spans="4:12" ht="15">
      <c r="D36" s="44">
        <f>IF(ISBLANK('Liste-adhérents'!B35),0,1)</f>
        <v>0</v>
      </c>
      <c r="E36" s="44">
        <f>IF(ISBLANK('Liste-adhérents'!C35),0,1)</f>
        <v>0</v>
      </c>
      <c r="F36" s="47">
        <f>IF(ISBLANK('Liste-adhérents'!D35),0,1)</f>
        <v>0</v>
      </c>
      <c r="G36" s="44">
        <f>IF(ISBLANK('Liste-adhérents'!E35),0,1)</f>
        <v>0</v>
      </c>
      <c r="H36" s="44">
        <f>IF(ISBLANK('Liste-adhérents'!F35),0,1)</f>
        <v>0</v>
      </c>
      <c r="J36" s="44">
        <f>IF(ISBLANK('Liste-adhérents'!H35),0,1)</f>
        <v>0</v>
      </c>
      <c r="K36" s="44">
        <f>IF(ISTEXT('Liste-adhérents'!I35),0,1)</f>
        <v>0</v>
      </c>
      <c r="L36" s="44">
        <f t="shared" si="0"/>
        <v>0</v>
      </c>
    </row>
    <row r="37" spans="4:12" ht="15">
      <c r="D37" s="44">
        <f>IF(ISBLANK('Liste-adhérents'!B36),0,1)</f>
        <v>0</v>
      </c>
      <c r="E37" s="44">
        <f>IF(ISBLANK('Liste-adhérents'!C36),0,1)</f>
        <v>0</v>
      </c>
      <c r="F37" s="47">
        <f>IF(ISBLANK('Liste-adhérents'!D36),0,1)</f>
        <v>0</v>
      </c>
      <c r="G37" s="44">
        <f>IF(ISBLANK('Liste-adhérents'!E36),0,1)</f>
        <v>0</v>
      </c>
      <c r="H37" s="44">
        <f>IF(ISBLANK('Liste-adhérents'!F36),0,1)</f>
        <v>0</v>
      </c>
      <c r="J37" s="44">
        <f>IF(ISBLANK('Liste-adhérents'!H36),0,1)</f>
        <v>0</v>
      </c>
      <c r="K37" s="44">
        <f>IF(ISTEXT('Liste-adhérents'!I36),0,1)</f>
        <v>0</v>
      </c>
      <c r="L37" s="44">
        <f t="shared" si="0"/>
        <v>0</v>
      </c>
    </row>
    <row r="38" spans="4:12" ht="15">
      <c r="D38" s="44">
        <f>IF(ISBLANK('Liste-adhérents'!B37),0,1)</f>
        <v>0</v>
      </c>
      <c r="E38" s="44">
        <f>IF(ISBLANK('Liste-adhérents'!C37),0,1)</f>
        <v>0</v>
      </c>
      <c r="F38" s="47">
        <f>IF(ISBLANK('Liste-adhérents'!D37),0,1)</f>
        <v>0</v>
      </c>
      <c r="G38" s="44">
        <f>IF(ISBLANK('Liste-adhérents'!E37),0,1)</f>
        <v>0</v>
      </c>
      <c r="H38" s="44">
        <f>IF(ISBLANK('Liste-adhérents'!F37),0,1)</f>
        <v>0</v>
      </c>
      <c r="J38" s="44">
        <f>IF(ISBLANK('Liste-adhérents'!H37),0,1)</f>
        <v>0</v>
      </c>
      <c r="K38" s="44">
        <f>IF(ISTEXT('Liste-adhérents'!I37),0,1)</f>
        <v>0</v>
      </c>
      <c r="L38" s="44">
        <f t="shared" si="0"/>
        <v>0</v>
      </c>
    </row>
    <row r="39" spans="4:12" ht="15">
      <c r="D39" s="44">
        <f>IF(ISBLANK('Liste-adhérents'!B38),0,1)</f>
        <v>0</v>
      </c>
      <c r="E39" s="44">
        <f>IF(ISBLANK('Liste-adhérents'!C38),0,1)</f>
        <v>0</v>
      </c>
      <c r="F39" s="47">
        <f>IF(ISBLANK('Liste-adhérents'!D38),0,1)</f>
        <v>0</v>
      </c>
      <c r="G39" s="44">
        <f>IF(ISBLANK('Liste-adhérents'!E38),0,1)</f>
        <v>0</v>
      </c>
      <c r="H39" s="44">
        <f>IF(ISBLANK('Liste-adhérents'!F38),0,1)</f>
        <v>0</v>
      </c>
      <c r="J39" s="44">
        <f>IF(ISBLANK('Liste-adhérents'!H38),0,1)</f>
        <v>0</v>
      </c>
      <c r="K39" s="44">
        <f>IF(ISTEXT('Liste-adhérents'!I38),0,1)</f>
        <v>0</v>
      </c>
      <c r="L39" s="44">
        <f t="shared" si="0"/>
        <v>0</v>
      </c>
    </row>
    <row r="40" spans="4:12" ht="15">
      <c r="D40" s="44">
        <f>IF(ISBLANK('Liste-adhérents'!B39),0,1)</f>
        <v>0</v>
      </c>
      <c r="E40" s="44">
        <f>IF(ISBLANK('Liste-adhérents'!C39),0,1)</f>
        <v>0</v>
      </c>
      <c r="F40" s="47">
        <f>IF(ISBLANK('Liste-adhérents'!D39),0,1)</f>
        <v>0</v>
      </c>
      <c r="G40" s="44">
        <f>IF(ISBLANK('Liste-adhérents'!E39),0,1)</f>
        <v>0</v>
      </c>
      <c r="H40" s="44">
        <f>IF(ISBLANK('Liste-adhérents'!F39),0,1)</f>
        <v>0</v>
      </c>
      <c r="J40" s="44">
        <f>IF(ISBLANK('Liste-adhérents'!H39),0,1)</f>
        <v>0</v>
      </c>
      <c r="K40" s="44">
        <f>IF(ISTEXT('Liste-adhérents'!I39),0,1)</f>
        <v>0</v>
      </c>
      <c r="L40" s="44">
        <f t="shared" si="0"/>
        <v>0</v>
      </c>
    </row>
    <row r="41" spans="4:12" ht="15">
      <c r="D41" s="44">
        <f>IF(ISBLANK('Liste-adhérents'!B40),0,1)</f>
        <v>0</v>
      </c>
      <c r="E41" s="44">
        <f>IF(ISBLANK('Liste-adhérents'!C40),0,1)</f>
        <v>0</v>
      </c>
      <c r="F41" s="47">
        <f>IF(ISBLANK('Liste-adhérents'!D40),0,1)</f>
        <v>0</v>
      </c>
      <c r="G41" s="44">
        <f>IF(ISBLANK('Liste-adhérents'!E40),0,1)</f>
        <v>0</v>
      </c>
      <c r="H41" s="44">
        <f>IF(ISBLANK('Liste-adhérents'!F40),0,1)</f>
        <v>0</v>
      </c>
      <c r="J41" s="44">
        <f>IF(ISBLANK('Liste-adhérents'!H40),0,1)</f>
        <v>0</v>
      </c>
      <c r="K41" s="44">
        <f>IF(ISTEXT('Liste-adhérents'!I40),0,1)</f>
        <v>0</v>
      </c>
      <c r="L41" s="44">
        <f t="shared" si="0"/>
        <v>0</v>
      </c>
    </row>
    <row r="42" spans="4:12" ht="15">
      <c r="D42" s="44">
        <f>IF(ISBLANK('Liste-adhérents'!B41),0,1)</f>
        <v>0</v>
      </c>
      <c r="E42" s="44">
        <f>IF(ISBLANK('Liste-adhérents'!C41),0,1)</f>
        <v>0</v>
      </c>
      <c r="F42" s="47">
        <f>IF(ISBLANK('Liste-adhérents'!D41),0,1)</f>
        <v>0</v>
      </c>
      <c r="G42" s="44">
        <f>IF(ISBLANK('Liste-adhérents'!E41),0,1)</f>
        <v>0</v>
      </c>
      <c r="H42" s="44">
        <f>IF(ISBLANK('Liste-adhérents'!F41),0,1)</f>
        <v>0</v>
      </c>
      <c r="J42" s="44">
        <f>IF(ISBLANK('Liste-adhérents'!H41),0,1)</f>
        <v>0</v>
      </c>
      <c r="K42" s="44">
        <f>IF(ISTEXT('Liste-adhérents'!I41),0,1)</f>
        <v>0</v>
      </c>
      <c r="L42" s="44">
        <f t="shared" si="0"/>
        <v>0</v>
      </c>
    </row>
    <row r="43" spans="4:12" ht="15">
      <c r="D43" s="44">
        <f>IF(ISBLANK('Liste-adhérents'!B42),0,1)</f>
        <v>0</v>
      </c>
      <c r="E43" s="44">
        <f>IF(ISBLANK('Liste-adhérents'!C42),0,1)</f>
        <v>0</v>
      </c>
      <c r="F43" s="47">
        <f>IF(ISBLANK('Liste-adhérents'!D42),0,1)</f>
        <v>0</v>
      </c>
      <c r="G43" s="44">
        <f>IF(ISBLANK('Liste-adhérents'!E42),0,1)</f>
        <v>0</v>
      </c>
      <c r="H43" s="44">
        <f>IF(ISBLANK('Liste-adhérents'!F42),0,1)</f>
        <v>0</v>
      </c>
      <c r="J43" s="44">
        <f>IF(ISBLANK('Liste-adhérents'!H42),0,1)</f>
        <v>0</v>
      </c>
      <c r="K43" s="44">
        <f>IF(ISTEXT('Liste-adhérents'!I42),0,1)</f>
        <v>0</v>
      </c>
      <c r="L43" s="44">
        <f t="shared" si="0"/>
        <v>0</v>
      </c>
    </row>
    <row r="44" spans="4:12" ht="15">
      <c r="D44" s="44">
        <f>IF(ISBLANK('Liste-adhérents'!B43),0,1)</f>
        <v>0</v>
      </c>
      <c r="E44" s="44">
        <f>IF(ISBLANK('Liste-adhérents'!C43),0,1)</f>
        <v>0</v>
      </c>
      <c r="F44" s="47">
        <f>IF(ISBLANK('Liste-adhérents'!D43),0,1)</f>
        <v>0</v>
      </c>
      <c r="G44" s="44">
        <f>IF(ISBLANK('Liste-adhérents'!E43),0,1)</f>
        <v>0</v>
      </c>
      <c r="H44" s="44">
        <f>IF(ISBLANK('Liste-adhérents'!F43),0,1)</f>
        <v>0</v>
      </c>
      <c r="J44" s="44">
        <f>IF(ISBLANK('Liste-adhérents'!H43),0,1)</f>
        <v>0</v>
      </c>
      <c r="K44" s="44">
        <f>IF(ISTEXT('Liste-adhérents'!I43),0,1)</f>
        <v>0</v>
      </c>
      <c r="L44" s="44">
        <f t="shared" si="0"/>
        <v>0</v>
      </c>
    </row>
  </sheetData>
  <sheetProtection password="C7EA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LICENCIES 2013 - 80 LICENCIES</dc:title>
  <dc:subject>LICENCIES 2013 - 80 LICENCIES</dc:subject>
  <dc:creator>ffct</dc:creator>
  <cp:keywords>LICENCIES 2013 - 80 LICENCIES</cp:keywords>
  <dc:description>LICENCIES 2013 - 80 LICENCIES</dc:description>
  <cp:lastModifiedBy>Michel</cp:lastModifiedBy>
  <cp:lastPrinted>2015-06-22T14:10:12Z</cp:lastPrinted>
  <dcterms:created xsi:type="dcterms:W3CDTF">2013-01-05T08:27:28Z</dcterms:created>
  <dcterms:modified xsi:type="dcterms:W3CDTF">2018-07-13T21:18:21Z</dcterms:modified>
  <cp:category>ffct</cp:category>
  <cp:version/>
  <cp:contentType/>
  <cp:contentStatus/>
</cp:coreProperties>
</file>